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417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6" i="1"/>
  <c r="I15" i="1" s="1"/>
  <c r="G13" i="1" l="1"/>
  <c r="H13" i="1"/>
  <c r="G11" i="1"/>
  <c r="H11" i="1"/>
  <c r="G10" i="1"/>
  <c r="H10" i="1"/>
  <c r="H7" i="1"/>
  <c r="H8" i="1"/>
  <c r="H9" i="1"/>
  <c r="G7" i="1"/>
  <c r="G8" i="1"/>
  <c r="G9" i="1"/>
  <c r="G6" i="1" l="1"/>
  <c r="H6" i="1"/>
  <c r="H14" i="1" s="1"/>
  <c r="G12" i="1"/>
  <c r="H12" i="1"/>
</calcChain>
</file>

<file path=xl/sharedStrings.xml><?xml version="1.0" encoding="utf-8"?>
<sst xmlns="http://schemas.openxmlformats.org/spreadsheetml/2006/main" count="37" uniqueCount="26">
  <si>
    <r>
      <t xml:space="preserve">ZBIORNIKI I TORBY DO GROMADZENIA PŁYNÓW USTROJOWYCH  33141600-6 </t>
    </r>
    <r>
      <rPr>
        <sz val="10"/>
        <rFont val="Arial CE"/>
        <family val="2"/>
        <charset val="238"/>
      </rPr>
      <t>(próżniowe odsysanie pola operacyjnego)</t>
    </r>
  </si>
  <si>
    <t>Ilość</t>
  </si>
  <si>
    <t>Cena jed.</t>
  </si>
  <si>
    <t>Stawka</t>
  </si>
  <si>
    <t>Cena jedn.</t>
  </si>
  <si>
    <t>Wartość</t>
  </si>
  <si>
    <t>Producent</t>
  </si>
  <si>
    <t>Lp</t>
  </si>
  <si>
    <t>Nazwa asortymentu</t>
  </si>
  <si>
    <t>Jm</t>
  </si>
  <si>
    <t>netto</t>
  </si>
  <si>
    <t>VAT %</t>
  </si>
  <si>
    <t>brutto</t>
  </si>
  <si>
    <t>nr katalogowy</t>
  </si>
  <si>
    <t>prób.</t>
  </si>
  <si>
    <t>szt</t>
  </si>
  <si>
    <t>WARTOŚĆ</t>
  </si>
  <si>
    <t>Laparoskopowy zbiornik ekstrakcyjny Endo Pouch z samorozprężalnym drutem i tubusem do usuwania narządów, tuba odłączana o wym. 146x178mm, poj. 200ml, dedykowany do płaszczy trokarów o śr. 10/12mm.Obowiązkowo dostępny worek ze zintegrowanym systemem ekstrakcji o identycznych wymiarach i pojemności, jednorazowy, sterylny.</t>
  </si>
  <si>
    <t>Laparoskopowy zbiornik ekstrakcyjny Endo Pouch z samorozprężalnym drutem i tubusem do usuwania narządów, tuba odłączana o wym. 146x178mm, poj. 400ml, dedykowany do płaszczy trokarów o śr. 10/12mm.Obowiązkowo dostępny worek ze zintegrowanym systemem ekstrakcji o identycznych wymiarach i pojemności, jednorazowy, sterylny.</t>
  </si>
  <si>
    <t>Laparoskopowy zbiornik ekstrakcyjny Endo Pouch z samorozprężalnym drutem i tubusem do usuwania narządów, tuba odłączana o wym. 146x178mm, poj. 800ml, dedykowany do płaszczy trokarów o śr. 10/12mm.Obowiązkowo dostępny worek ze zintegrowanym systemem ekstrakcji o identycznych wymiarach i pojemności, jednorazowy, sterylny.</t>
  </si>
  <si>
    <t>Laparoskopowy zbiornik ekstrakcyjny Endo Pouch z samorozprężalnym drutem i tubusem do usuwania narządów, tuba odłączana o wym. 146x178mm, poj. 1200ml, dedykowany do płaszczy trokarów o śr. 10/12mm.Obowiązkowo dostępny worek ze zintegrowanym systemem ekstrakcji o identycznych wymiarach i pojemności, jednorazowy, sterylny.</t>
  </si>
  <si>
    <t>Ewakuator laparoskopowy do użytku z trokarem 10 mm o pojemności 200 ml</t>
  </si>
  <si>
    <t>Ewakuator laparoskopowy do użytku z trokarem 10 mm o pojemności 400 ml</t>
  </si>
  <si>
    <t>Ewakuator laparoskopowy do użytku z trokarem 10 mm o pojemności 800 ml</t>
  </si>
  <si>
    <t>Ewakuator laparoskopowy do użytku z trokarem 10 mm o pojemności 1200 ml</t>
  </si>
  <si>
    <t>Katalog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</si>
</sst>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1" xfId="0" applyBorder="1"/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/>
    <xf numFmtId="9" fontId="0" fillId="0" borderId="5" xfId="0" applyNumberFormat="1" applyBorder="1" applyAlignment="1">
      <alignment horizontal="center"/>
    </xf>
    <xf numFmtId="2" fontId="0" fillId="0" borderId="5" xfId="0" applyNumberFormat="1" applyBorder="1"/>
    <xf numFmtId="2" fontId="2" fillId="0" borderId="6" xfId="0" applyNumberFormat="1" applyFont="1" applyBorder="1"/>
    <xf numFmtId="0" fontId="1" fillId="0" borderId="0" xfId="0" applyFont="1"/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5" xfId="0" applyFill="1" applyBorder="1" applyAlignment="1">
      <alignment horizontal="right"/>
    </xf>
    <xf numFmtId="2" fontId="0" fillId="3" borderId="5" xfId="0" applyNumberFormat="1" applyFill="1" applyBorder="1"/>
    <xf numFmtId="9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/>
    <xf numFmtId="2" fontId="0" fillId="4" borderId="5" xfId="0" applyNumberFormat="1" applyFill="1" applyBorder="1" applyAlignment="1">
      <alignment horizontal="right"/>
    </xf>
    <xf numFmtId="0" fontId="0" fillId="4" borderId="0" xfId="0" applyFill="1"/>
    <xf numFmtId="0" fontId="0" fillId="3" borderId="1" xfId="0" applyFill="1" applyBorder="1"/>
    <xf numFmtId="0" fontId="3" fillId="2" borderId="5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/>
    <xf numFmtId="0" fontId="1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A4" sqref="A4"/>
    </sheetView>
  </sheetViews>
  <sheetFormatPr defaultRowHeight="12.75" x14ac:dyDescent="0.2"/>
  <cols>
    <col min="1" max="1" width="2.7109375" style="1" customWidth="1"/>
    <col min="2" max="2" width="65.85546875" customWidth="1"/>
    <col min="3" max="3" width="4.140625" customWidth="1"/>
    <col min="4" max="4" width="6.140625" style="1" customWidth="1"/>
    <col min="5" max="5" width="9.42578125" style="1" customWidth="1"/>
    <col min="6" max="6" width="8.42578125" customWidth="1"/>
    <col min="7" max="7" width="9.42578125" customWidth="1"/>
    <col min="8" max="8" width="9.5703125" customWidth="1"/>
    <col min="9" max="9" width="10.28515625" customWidth="1"/>
    <col min="10" max="10" width="12.7109375" style="2" customWidth="1"/>
    <col min="11" max="11" width="7.5703125" style="3" customWidth="1"/>
  </cols>
  <sheetData>
    <row r="1" spans="1:11" ht="13.5" customHeight="1" x14ac:dyDescent="0.2">
      <c r="A1" s="4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">
      <c r="B2" s="5"/>
      <c r="E2" s="4"/>
      <c r="F2" s="3"/>
    </row>
    <row r="3" spans="1:11" x14ac:dyDescent="0.2">
      <c r="A3" s="33"/>
      <c r="B3" s="6"/>
      <c r="C3" s="7"/>
      <c r="D3" s="8" t="s">
        <v>1</v>
      </c>
      <c r="E3" s="9" t="s">
        <v>2</v>
      </c>
      <c r="F3" s="10" t="s">
        <v>3</v>
      </c>
      <c r="G3" s="10" t="s">
        <v>4</v>
      </c>
      <c r="H3" s="11" t="s">
        <v>5</v>
      </c>
      <c r="I3" s="10" t="s">
        <v>5</v>
      </c>
      <c r="J3" s="10" t="s">
        <v>6</v>
      </c>
      <c r="K3" s="10" t="s">
        <v>1</v>
      </c>
    </row>
    <row r="4" spans="1:11" x14ac:dyDescent="0.2">
      <c r="A4" s="36" t="s">
        <v>7</v>
      </c>
      <c r="B4" s="12" t="s">
        <v>8</v>
      </c>
      <c r="C4" s="13" t="s">
        <v>9</v>
      </c>
      <c r="D4" s="35"/>
      <c r="E4" s="14" t="s">
        <v>10</v>
      </c>
      <c r="F4" s="13" t="s">
        <v>11</v>
      </c>
      <c r="G4" s="13" t="s">
        <v>12</v>
      </c>
      <c r="H4" s="12" t="s">
        <v>10</v>
      </c>
      <c r="I4" s="13" t="s">
        <v>12</v>
      </c>
      <c r="J4" s="13" t="s">
        <v>13</v>
      </c>
      <c r="K4" s="13" t="s">
        <v>14</v>
      </c>
    </row>
    <row r="5" spans="1:11" ht="13.5" customHeight="1" x14ac:dyDescent="0.2">
      <c r="A5" s="15"/>
      <c r="B5" s="16"/>
      <c r="C5" s="16"/>
      <c r="D5" s="15"/>
      <c r="E5" s="15"/>
      <c r="F5" s="16"/>
      <c r="G5" s="16"/>
      <c r="H5" s="16"/>
      <c r="I5" s="16"/>
      <c r="J5" s="17"/>
      <c r="K5" s="17"/>
    </row>
    <row r="6" spans="1:11" s="32" customFormat="1" ht="63.75" x14ac:dyDescent="0.2">
      <c r="A6" s="25">
        <v>1</v>
      </c>
      <c r="B6" s="34" t="s">
        <v>17</v>
      </c>
      <c r="C6" s="26" t="s">
        <v>15</v>
      </c>
      <c r="D6" s="27">
        <v>15</v>
      </c>
      <c r="E6" s="28"/>
      <c r="F6" s="29">
        <v>0.08</v>
      </c>
      <c r="G6" s="30">
        <f>E6*1.08</f>
        <v>0</v>
      </c>
      <c r="H6" s="30">
        <f>D6*E6</f>
        <v>0</v>
      </c>
      <c r="I6" s="31">
        <f>(D6*E6)*1.08</f>
        <v>0</v>
      </c>
      <c r="J6" s="26"/>
      <c r="K6" s="38" t="s">
        <v>25</v>
      </c>
    </row>
    <row r="7" spans="1:11" s="32" customFormat="1" ht="63.75" x14ac:dyDescent="0.2">
      <c r="A7" s="25">
        <v>2</v>
      </c>
      <c r="B7" s="34" t="s">
        <v>18</v>
      </c>
      <c r="C7" s="26" t="s">
        <v>15</v>
      </c>
      <c r="D7" s="27">
        <v>10</v>
      </c>
      <c r="E7" s="28"/>
      <c r="F7" s="29">
        <v>0.08</v>
      </c>
      <c r="G7" s="30">
        <f t="shared" ref="G7:G11" si="0">E7*1.08</f>
        <v>0</v>
      </c>
      <c r="H7" s="30">
        <f t="shared" ref="H7:H11" si="1">D7*E7</f>
        <v>0</v>
      </c>
      <c r="I7" s="31">
        <f t="shared" ref="I7:I13" si="2">(D7*E7)*1.08</f>
        <v>0</v>
      </c>
      <c r="J7" s="26"/>
      <c r="K7" s="38"/>
    </row>
    <row r="8" spans="1:11" s="32" customFormat="1" ht="63.75" x14ac:dyDescent="0.2">
      <c r="A8" s="25">
        <v>3</v>
      </c>
      <c r="B8" s="34" t="s">
        <v>19</v>
      </c>
      <c r="C8" s="26" t="s">
        <v>15</v>
      </c>
      <c r="D8" s="27">
        <v>10</v>
      </c>
      <c r="E8" s="28"/>
      <c r="F8" s="29">
        <v>0.08</v>
      </c>
      <c r="G8" s="30">
        <f t="shared" si="0"/>
        <v>0</v>
      </c>
      <c r="H8" s="30">
        <f t="shared" si="1"/>
        <v>0</v>
      </c>
      <c r="I8" s="31">
        <f t="shared" si="2"/>
        <v>0</v>
      </c>
      <c r="J8" s="26"/>
      <c r="K8" s="38"/>
    </row>
    <row r="9" spans="1:11" s="32" customFormat="1" ht="63.75" x14ac:dyDescent="0.2">
      <c r="A9" s="25">
        <v>4</v>
      </c>
      <c r="B9" s="34" t="s">
        <v>20</v>
      </c>
      <c r="C9" s="26" t="s">
        <v>15</v>
      </c>
      <c r="D9" s="27">
        <v>5</v>
      </c>
      <c r="E9" s="28"/>
      <c r="F9" s="29">
        <v>0.08</v>
      </c>
      <c r="G9" s="30">
        <f t="shared" si="0"/>
        <v>0</v>
      </c>
      <c r="H9" s="30">
        <f t="shared" si="1"/>
        <v>0</v>
      </c>
      <c r="I9" s="31">
        <f t="shared" si="2"/>
        <v>0</v>
      </c>
      <c r="J9" s="26"/>
      <c r="K9" s="38"/>
    </row>
    <row r="10" spans="1:11" s="32" customFormat="1" ht="25.5" x14ac:dyDescent="0.2">
      <c r="A10" s="25">
        <v>5</v>
      </c>
      <c r="B10" s="34" t="s">
        <v>21</v>
      </c>
      <c r="C10" s="26" t="s">
        <v>15</v>
      </c>
      <c r="D10" s="27">
        <v>40</v>
      </c>
      <c r="E10" s="28"/>
      <c r="F10" s="29">
        <v>0.08</v>
      </c>
      <c r="G10" s="30">
        <f t="shared" si="0"/>
        <v>0</v>
      </c>
      <c r="H10" s="30">
        <f t="shared" si="1"/>
        <v>0</v>
      </c>
      <c r="I10" s="31">
        <f t="shared" si="2"/>
        <v>0</v>
      </c>
      <c r="J10" s="26"/>
      <c r="K10" s="38"/>
    </row>
    <row r="11" spans="1:11" s="32" customFormat="1" ht="25.5" x14ac:dyDescent="0.2">
      <c r="A11" s="25">
        <v>6</v>
      </c>
      <c r="B11" s="34" t="s">
        <v>22</v>
      </c>
      <c r="C11" s="26" t="s">
        <v>15</v>
      </c>
      <c r="D11" s="27">
        <v>42</v>
      </c>
      <c r="E11" s="28"/>
      <c r="F11" s="29">
        <v>0.08</v>
      </c>
      <c r="G11" s="30">
        <f t="shared" si="0"/>
        <v>0</v>
      </c>
      <c r="H11" s="30">
        <f t="shared" si="1"/>
        <v>0</v>
      </c>
      <c r="I11" s="31">
        <f t="shared" si="2"/>
        <v>0</v>
      </c>
      <c r="J11" s="26"/>
      <c r="K11" s="38"/>
    </row>
    <row r="12" spans="1:11" ht="25.5" x14ac:dyDescent="0.2">
      <c r="A12" s="18">
        <v>7</v>
      </c>
      <c r="B12" s="34" t="s">
        <v>23</v>
      </c>
      <c r="C12" s="26" t="s">
        <v>15</v>
      </c>
      <c r="D12" s="19">
        <v>36</v>
      </c>
      <c r="E12" s="20"/>
      <c r="F12" s="21">
        <v>0.08</v>
      </c>
      <c r="G12" s="22">
        <f>E12*1.08</f>
        <v>0</v>
      </c>
      <c r="H12" s="22">
        <f>D12*E12</f>
        <v>0</v>
      </c>
      <c r="I12" s="31">
        <f t="shared" si="2"/>
        <v>0</v>
      </c>
      <c r="J12" s="26"/>
      <c r="K12" s="38"/>
    </row>
    <row r="13" spans="1:11" ht="25.5" customHeight="1" x14ac:dyDescent="0.2">
      <c r="A13" s="18">
        <v>8</v>
      </c>
      <c r="B13" s="34" t="s">
        <v>24</v>
      </c>
      <c r="C13" s="26" t="s">
        <v>15</v>
      </c>
      <c r="D13" s="19">
        <v>26</v>
      </c>
      <c r="E13" s="15"/>
      <c r="F13" s="21">
        <v>0.08</v>
      </c>
      <c r="G13" s="22">
        <f>E13*1.08</f>
        <v>0</v>
      </c>
      <c r="H13" s="22">
        <f>D13*E13</f>
        <v>0</v>
      </c>
      <c r="I13" s="31">
        <f t="shared" si="2"/>
        <v>0</v>
      </c>
      <c r="J13" s="26"/>
      <c r="K13" s="17"/>
    </row>
    <row r="14" spans="1:11" ht="15.75" customHeight="1" x14ac:dyDescent="0.2">
      <c r="F14" s="5" t="s">
        <v>16</v>
      </c>
      <c r="H14" s="23">
        <f>SUM(H6:H13)</f>
        <v>0</v>
      </c>
    </row>
    <row r="15" spans="1:11" ht="15" customHeight="1" x14ac:dyDescent="0.2">
      <c r="B15" s="24"/>
      <c r="I15" s="23">
        <f>SUM(I6:I14)</f>
        <v>0</v>
      </c>
    </row>
    <row r="18" spans="2:2" x14ac:dyDescent="0.2">
      <c r="B18" s="5"/>
    </row>
  </sheetData>
  <sheetProtection selectLockedCells="1" selectUnlockedCells="1"/>
  <mergeCells count="2">
    <mergeCell ref="B1:K1"/>
    <mergeCell ref="K6:K12"/>
  </mergeCells>
  <printOptions horizontalCentered="1"/>
  <pageMargins left="0.44027777777777777" right="0.30972222222222223" top="0.79513888888888884" bottom="0.62430555555555545" header="0.30972222222222223" footer="0.32013888888888886"/>
  <pageSetup paperSize="9" scale="94" firstPageNumber="0" orientation="landscape" horizontalDpi="300" verticalDpi="300" r:id="rId1"/>
  <headerFooter alignWithMargins="0">
    <oddHeader>&amp;RPakiet Nr 44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Krakowiak</dc:creator>
  <cp:lastModifiedBy>Dorota Krakowiak</cp:lastModifiedBy>
  <cp:lastPrinted>2022-05-19T12:34:47Z</cp:lastPrinted>
  <dcterms:created xsi:type="dcterms:W3CDTF">2018-03-23T10:13:37Z</dcterms:created>
  <dcterms:modified xsi:type="dcterms:W3CDTF">2022-07-26T09:22:47Z</dcterms:modified>
</cp:coreProperties>
</file>